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2816"/>
  </bookViews>
  <sheets>
    <sheet name="List1" sheetId="1" r:id="rId1"/>
  </sheets>
  <definedNames>
    <definedName name="_xlnm.Print_Area" localSheetId="0">List1!$A$1:$G$36</definedName>
    <definedName name="_xlnm.Print_Titles" localSheetId="0">List1!$2:$4</definedName>
  </definedName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/>
  <c r="E36"/>
  <c r="F36"/>
  <c r="F35"/>
  <c r="D35"/>
  <c r="C36"/>
  <c r="G36"/>
  <c r="G10" l="1"/>
  <c r="G25" l="1"/>
  <c r="G26"/>
  <c r="G27"/>
  <c r="G9" l="1"/>
  <c r="G7" l="1"/>
  <c r="G6"/>
  <c r="G5"/>
  <c r="G34"/>
  <c r="G33"/>
  <c r="G35" l="1"/>
  <c r="F30"/>
  <c r="G31" l="1"/>
  <c r="G30"/>
  <c r="G29"/>
  <c r="G28"/>
  <c r="C32"/>
  <c r="G24"/>
  <c r="G23"/>
  <c r="G22"/>
  <c r="G21"/>
  <c r="G20"/>
  <c r="G19"/>
  <c r="G18"/>
  <c r="G17"/>
  <c r="G16"/>
  <c r="G15"/>
  <c r="G14"/>
  <c r="G13"/>
  <c r="G12"/>
  <c r="G11"/>
  <c r="G8"/>
  <c r="G32" l="1"/>
  <c r="E32"/>
  <c r="F32"/>
  <c r="D32"/>
</calcChain>
</file>

<file path=xl/sharedStrings.xml><?xml version="1.0" encoding="utf-8"?>
<sst xmlns="http://schemas.openxmlformats.org/spreadsheetml/2006/main" count="52" uniqueCount="42">
  <si>
    <t>5 (2+4)</t>
  </si>
  <si>
    <t>Red.br.</t>
  </si>
  <si>
    <t>Prihod</t>
  </si>
  <si>
    <t>Broj
dužnika</t>
  </si>
  <si>
    <t>Saldo</t>
  </si>
  <si>
    <t>Komunalna naknada - poslovni</t>
  </si>
  <si>
    <t>Komunalna naknada - stambeni</t>
  </si>
  <si>
    <t xml:space="preserve">Uporaba javnih površina </t>
  </si>
  <si>
    <t>Porez na korištenje javnih površina</t>
  </si>
  <si>
    <t>Zakup poslovnih prostora</t>
  </si>
  <si>
    <t>Prodaja poslovnih prostora/garaža</t>
  </si>
  <si>
    <t>Otkup stanova - stanarsko pravo</t>
  </si>
  <si>
    <t>Otkup stanova - licitirani</t>
  </si>
  <si>
    <t>Komunalni doprinos</t>
  </si>
  <si>
    <t>Spomenička renta</t>
  </si>
  <si>
    <t>Naknada za priključke</t>
  </si>
  <si>
    <t>Prihod od prodaje zemljišta</t>
  </si>
  <si>
    <t>Porez na tvrtku ili naziv</t>
  </si>
  <si>
    <t>Porez na potrošnju</t>
  </si>
  <si>
    <t>Porez na kuće za odmor</t>
  </si>
  <si>
    <t>Naknada za koncesije na pomorskom dobru</t>
  </si>
  <si>
    <t>Najam stanova</t>
  </si>
  <si>
    <t>Naknada za zadržavanje bespravno izgrađenih zgrada u prostoru</t>
  </si>
  <si>
    <t>Potraživanja za pravo služnosti, izgradnju i održavanje</t>
  </si>
  <si>
    <t>Potraživanja za učešće u troškovima gradnje parkirališta</t>
  </si>
  <si>
    <t>Potraživanja za ostale prihode-parnični troškovi</t>
  </si>
  <si>
    <t>Potraživanja za ostale prihode-presuda P-1431/14 OŠ Monte Zaro</t>
  </si>
  <si>
    <t>Stvarni troškovi gradnje-ugovor o financiranju</t>
  </si>
  <si>
    <t>Ostala potraživanja za usluge</t>
  </si>
  <si>
    <t>UKUPNO POTRAŽIVANJA KOJA NAPLAĆUJE GRAD PULA - POLA</t>
  </si>
  <si>
    <t>Porez na promet nekretnina</t>
  </si>
  <si>
    <t>-</t>
  </si>
  <si>
    <t>Kazne po prekršajnom nalogu-porezna uprava</t>
  </si>
  <si>
    <t>UKUPNO POTRAŽIVANJA KOJA NAPLAĆUJE POREZNA UPRAVA</t>
  </si>
  <si>
    <t>GRAD PULA - POLA STANJE POTRAŽIVANJA NA DAN 31.12.2022.</t>
  </si>
  <si>
    <t>FIZIČKE OSOBE
31.12.2022.</t>
  </si>
  <si>
    <t>PRAVNE OSOBE
31.12.2022.</t>
  </si>
  <si>
    <t>UKUPNO
31.12.2022.</t>
  </si>
  <si>
    <t>Potraživanja za kazne za parkirališta - parking</t>
  </si>
  <si>
    <t>Potraživanja za nepropisno parkirana vozila - prometno redarstvo</t>
  </si>
  <si>
    <t>Ostala nespomenuta potraživanja</t>
  </si>
  <si>
    <t>UKUPNO GRAD PULA-POLA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</si>
</sst>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u/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7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37"/>
  <sheetViews>
    <sheetView tabSelected="1" zoomScaleNormal="100" zoomScaleSheetLayoutView="106" workbookViewId="0">
      <selection activeCell="AZ29" sqref="AZ29"/>
    </sheetView>
  </sheetViews>
  <sheetFormatPr defaultColWidth="9.109375" defaultRowHeight="14.4"/>
  <cols>
    <col min="1" max="1" width="9.5546875" customWidth="1"/>
    <col min="2" max="2" width="52.5546875" customWidth="1"/>
    <col min="3" max="3" width="12.6640625" customWidth="1"/>
    <col min="4" max="4" width="13.6640625" customWidth="1"/>
    <col min="5" max="5" width="12.6640625" customWidth="1"/>
    <col min="6" max="6" width="13.88671875" customWidth="1"/>
    <col min="7" max="7" width="16.6640625" customWidth="1"/>
  </cols>
  <sheetData>
    <row r="1" spans="1:62" ht="36" customHeight="1">
      <c r="A1" s="25" t="s">
        <v>34</v>
      </c>
      <c r="B1" s="25"/>
      <c r="C1" s="25"/>
      <c r="D1" s="25"/>
      <c r="E1" s="25"/>
      <c r="F1" s="25"/>
      <c r="G1" s="25"/>
    </row>
    <row r="2" spans="1:62" ht="42" customHeight="1">
      <c r="A2" s="26"/>
      <c r="B2" s="26"/>
      <c r="C2" s="27" t="s">
        <v>35</v>
      </c>
      <c r="D2" s="27"/>
      <c r="E2" s="27" t="s">
        <v>36</v>
      </c>
      <c r="F2" s="27"/>
      <c r="G2" s="9" t="s">
        <v>37</v>
      </c>
    </row>
    <row r="3" spans="1:62" ht="22.5" customHeight="1">
      <c r="A3" s="3"/>
      <c r="B3" s="3"/>
      <c r="C3" s="10">
        <v>1</v>
      </c>
      <c r="D3" s="10">
        <v>2</v>
      </c>
      <c r="E3" s="10">
        <v>3</v>
      </c>
      <c r="F3" s="10">
        <v>4</v>
      </c>
      <c r="G3" s="11" t="s">
        <v>0</v>
      </c>
    </row>
    <row r="4" spans="1:62" ht="27.6">
      <c r="A4" s="5" t="s">
        <v>1</v>
      </c>
      <c r="B4" s="5" t="s">
        <v>2</v>
      </c>
      <c r="C4" s="6" t="s">
        <v>3</v>
      </c>
      <c r="D4" s="7" t="s">
        <v>4</v>
      </c>
      <c r="E4" s="6" t="s">
        <v>3</v>
      </c>
      <c r="F4" s="7" t="s">
        <v>4</v>
      </c>
      <c r="G4" s="7" t="s">
        <v>4</v>
      </c>
    </row>
    <row r="5" spans="1:62" s="8" customFormat="1" ht="21" customHeight="1">
      <c r="A5" s="3">
        <v>1</v>
      </c>
      <c r="B5" s="21" t="s">
        <v>5</v>
      </c>
      <c r="C5" s="16">
        <v>599</v>
      </c>
      <c r="D5" s="18">
        <v>3421699.83</v>
      </c>
      <c r="E5" s="16">
        <v>480</v>
      </c>
      <c r="F5" s="18">
        <v>34317954.089999996</v>
      </c>
      <c r="G5" s="19">
        <f t="shared" ref="G5:G9" si="0">D5+F5</f>
        <v>37739653.919999994</v>
      </c>
    </row>
    <row r="6" spans="1:62" s="8" customFormat="1" ht="21" customHeight="1">
      <c r="A6" s="3">
        <v>2</v>
      </c>
      <c r="B6" s="21" t="s">
        <v>6</v>
      </c>
      <c r="C6" s="16">
        <v>9922</v>
      </c>
      <c r="D6" s="18">
        <v>5194191.79</v>
      </c>
      <c r="E6" s="16">
        <v>152</v>
      </c>
      <c r="F6" s="18">
        <v>211718.75</v>
      </c>
      <c r="G6" s="19">
        <f t="shared" si="0"/>
        <v>5405910.54</v>
      </c>
    </row>
    <row r="7" spans="1:62" s="8" customFormat="1" ht="21" customHeight="1">
      <c r="A7" s="3">
        <v>3</v>
      </c>
      <c r="B7" s="15" t="s">
        <v>7</v>
      </c>
      <c r="C7" s="22">
        <v>39</v>
      </c>
      <c r="D7" s="18">
        <v>462737.29</v>
      </c>
      <c r="E7" s="16">
        <v>0</v>
      </c>
      <c r="F7" s="18">
        <v>0</v>
      </c>
      <c r="G7" s="19">
        <f t="shared" si="0"/>
        <v>462737.29</v>
      </c>
    </row>
    <row r="8" spans="1:62" s="8" customFormat="1" ht="21" customHeight="1">
      <c r="A8" s="3">
        <v>4</v>
      </c>
      <c r="B8" s="15" t="s">
        <v>8</v>
      </c>
      <c r="C8" s="22">
        <v>61</v>
      </c>
      <c r="D8" s="18">
        <v>327148.24</v>
      </c>
      <c r="E8" s="16">
        <v>28</v>
      </c>
      <c r="F8" s="18">
        <v>133914.26</v>
      </c>
      <c r="G8" s="19">
        <f t="shared" si="0"/>
        <v>461062.5</v>
      </c>
    </row>
    <row r="9" spans="1:62" s="8" customFormat="1" ht="21" customHeight="1">
      <c r="A9" s="3">
        <v>5</v>
      </c>
      <c r="B9" s="15" t="s">
        <v>9</v>
      </c>
      <c r="C9" s="16">
        <v>117</v>
      </c>
      <c r="D9" s="18">
        <v>8523998.2100000009</v>
      </c>
      <c r="E9" s="16">
        <v>139</v>
      </c>
      <c r="F9" s="18">
        <v>2699785.3299999982</v>
      </c>
      <c r="G9" s="19">
        <f t="shared" si="0"/>
        <v>11223783.539999999</v>
      </c>
    </row>
    <row r="10" spans="1:62" s="20" customFormat="1" ht="21" customHeight="1">
      <c r="A10" s="3">
        <v>6</v>
      </c>
      <c r="B10" s="15" t="s">
        <v>10</v>
      </c>
      <c r="C10" s="16">
        <v>1</v>
      </c>
      <c r="D10" s="18">
        <v>12.62</v>
      </c>
      <c r="E10" s="16">
        <v>1</v>
      </c>
      <c r="F10" s="18">
        <v>1.17</v>
      </c>
      <c r="G10" s="19">
        <f>D10+F10</f>
        <v>13.79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s="8" customFormat="1" ht="21" customHeight="1">
      <c r="A11" s="3">
        <v>7</v>
      </c>
      <c r="B11" s="21" t="s">
        <v>11</v>
      </c>
      <c r="C11" s="16">
        <v>147</v>
      </c>
      <c r="D11" s="18">
        <v>925225.64</v>
      </c>
      <c r="E11" s="16">
        <v>0</v>
      </c>
      <c r="F11" s="18">
        <v>0</v>
      </c>
      <c r="G11" s="19">
        <f t="shared" ref="G11:G31" si="1">D11+F11</f>
        <v>925225.64</v>
      </c>
    </row>
    <row r="12" spans="1:62" s="8" customFormat="1" ht="21" customHeight="1">
      <c r="A12" s="3">
        <v>8</v>
      </c>
      <c r="B12" s="21" t="s">
        <v>12</v>
      </c>
      <c r="C12" s="16">
        <v>20</v>
      </c>
      <c r="D12" s="18">
        <v>1876713.86</v>
      </c>
      <c r="E12" s="16">
        <v>0</v>
      </c>
      <c r="F12" s="18">
        <v>0</v>
      </c>
      <c r="G12" s="19">
        <f t="shared" si="1"/>
        <v>1876713.86</v>
      </c>
    </row>
    <row r="13" spans="1:62" s="8" customFormat="1" ht="21" customHeight="1">
      <c r="A13" s="3">
        <v>9</v>
      </c>
      <c r="B13" s="21" t="s">
        <v>13</v>
      </c>
      <c r="C13" s="22">
        <v>85</v>
      </c>
      <c r="D13" s="18">
        <v>4209752.0599999996</v>
      </c>
      <c r="E13" s="16">
        <v>11</v>
      </c>
      <c r="F13" s="18">
        <v>2332455.12</v>
      </c>
      <c r="G13" s="19">
        <f t="shared" si="1"/>
        <v>6542207.1799999997</v>
      </c>
    </row>
    <row r="14" spans="1:62" s="8" customFormat="1" ht="21" customHeight="1">
      <c r="A14" s="3">
        <v>10</v>
      </c>
      <c r="B14" s="21" t="s">
        <v>14</v>
      </c>
      <c r="C14" s="16">
        <v>120</v>
      </c>
      <c r="D14" s="18">
        <v>230351.82</v>
      </c>
      <c r="E14" s="16">
        <v>103</v>
      </c>
      <c r="F14" s="18">
        <v>257903.35</v>
      </c>
      <c r="G14" s="19">
        <f t="shared" si="1"/>
        <v>488255.17000000004</v>
      </c>
    </row>
    <row r="15" spans="1:62" s="8" customFormat="1" ht="21" customHeight="1">
      <c r="A15" s="3">
        <v>11</v>
      </c>
      <c r="B15" s="21" t="s">
        <v>15</v>
      </c>
      <c r="C15" s="16">
        <v>2</v>
      </c>
      <c r="D15" s="18">
        <v>23933.980000000003</v>
      </c>
      <c r="E15" s="22">
        <v>1</v>
      </c>
      <c r="F15" s="18">
        <v>565531</v>
      </c>
      <c r="G15" s="19">
        <f t="shared" si="1"/>
        <v>589464.98</v>
      </c>
    </row>
    <row r="16" spans="1:62" s="8" customFormat="1" ht="21" customHeight="1">
      <c r="A16" s="3">
        <v>12</v>
      </c>
      <c r="B16" s="21" t="s">
        <v>16</v>
      </c>
      <c r="C16" s="16">
        <v>4</v>
      </c>
      <c r="D16" s="18">
        <v>947668.97</v>
      </c>
      <c r="E16" s="16">
        <v>0</v>
      </c>
      <c r="F16" s="18">
        <v>0</v>
      </c>
      <c r="G16" s="19">
        <f t="shared" si="1"/>
        <v>947668.97</v>
      </c>
    </row>
    <row r="17" spans="1:133" s="8" customFormat="1" ht="21" customHeight="1">
      <c r="A17" s="3">
        <v>13</v>
      </c>
      <c r="B17" s="21" t="s">
        <v>17</v>
      </c>
      <c r="C17" s="16">
        <v>125</v>
      </c>
      <c r="D17" s="18">
        <v>296643.75</v>
      </c>
      <c r="E17" s="16">
        <v>106</v>
      </c>
      <c r="F17" s="18">
        <v>167963.61</v>
      </c>
      <c r="G17" s="19">
        <f t="shared" si="1"/>
        <v>464607.36</v>
      </c>
    </row>
    <row r="18" spans="1:133" s="8" customFormat="1" ht="21" customHeight="1">
      <c r="A18" s="3">
        <v>14</v>
      </c>
      <c r="B18" s="21" t="s">
        <v>18</v>
      </c>
      <c r="C18" s="16">
        <v>68</v>
      </c>
      <c r="D18" s="18">
        <v>249460.14</v>
      </c>
      <c r="E18" s="16">
        <v>82</v>
      </c>
      <c r="F18" s="18">
        <v>147827.92000000001</v>
      </c>
      <c r="G18" s="19">
        <f t="shared" si="1"/>
        <v>397288.06000000006</v>
      </c>
    </row>
    <row r="19" spans="1:133" s="8" customFormat="1" ht="21" customHeight="1">
      <c r="A19" s="3">
        <v>15</v>
      </c>
      <c r="B19" s="21" t="s">
        <v>19</v>
      </c>
      <c r="C19" s="16">
        <v>105</v>
      </c>
      <c r="D19" s="18">
        <v>14462.89</v>
      </c>
      <c r="E19" s="16">
        <v>0</v>
      </c>
      <c r="F19" s="18">
        <v>0</v>
      </c>
      <c r="G19" s="19">
        <f t="shared" si="1"/>
        <v>14462.89</v>
      </c>
    </row>
    <row r="20" spans="1:133" s="8" customFormat="1" ht="21" customHeight="1">
      <c r="A20" s="3">
        <v>16</v>
      </c>
      <c r="B20" s="21" t="s">
        <v>20</v>
      </c>
      <c r="C20" s="16">
        <v>8</v>
      </c>
      <c r="D20" s="18">
        <v>46433.919999999998</v>
      </c>
      <c r="E20" s="16">
        <v>2</v>
      </c>
      <c r="F20" s="18">
        <v>229072</v>
      </c>
      <c r="G20" s="19">
        <f t="shared" si="1"/>
        <v>275505.91999999998</v>
      </c>
    </row>
    <row r="21" spans="1:133" s="8" customFormat="1" ht="21" customHeight="1">
      <c r="A21" s="3">
        <v>17</v>
      </c>
      <c r="B21" s="21" t="s">
        <v>21</v>
      </c>
      <c r="C21" s="16">
        <v>192</v>
      </c>
      <c r="D21" s="18">
        <v>1915194.85</v>
      </c>
      <c r="E21" s="16">
        <v>0</v>
      </c>
      <c r="F21" s="18">
        <v>0</v>
      </c>
      <c r="G21" s="19">
        <f t="shared" si="1"/>
        <v>1915194.85</v>
      </c>
    </row>
    <row r="22" spans="1:133" s="8" customFormat="1" ht="21" customHeight="1">
      <c r="A22" s="3">
        <v>18</v>
      </c>
      <c r="B22" s="15" t="s">
        <v>22</v>
      </c>
      <c r="C22" s="16">
        <v>6</v>
      </c>
      <c r="D22" s="18">
        <v>27672.67</v>
      </c>
      <c r="E22" s="16">
        <v>0</v>
      </c>
      <c r="F22" s="18">
        <v>0</v>
      </c>
      <c r="G22" s="19">
        <f t="shared" si="1"/>
        <v>27672.67</v>
      </c>
      <c r="BA22"/>
      <c r="BB22"/>
      <c r="BC22" s="1"/>
      <c r="BD22"/>
      <c r="BE22"/>
      <c r="BF22"/>
      <c r="BG22"/>
      <c r="BH22"/>
      <c r="BK22"/>
      <c r="BL22"/>
      <c r="BM22" s="1"/>
      <c r="BN22" s="1"/>
      <c r="BO22"/>
      <c r="BP22" s="1"/>
      <c r="BQ22" s="1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</row>
    <row r="23" spans="1:133" s="13" customFormat="1" ht="21" customHeight="1">
      <c r="A23" s="3">
        <v>19</v>
      </c>
      <c r="B23" s="15" t="s">
        <v>38</v>
      </c>
      <c r="C23" s="16">
        <v>14</v>
      </c>
      <c r="D23" s="17">
        <v>205229.42</v>
      </c>
      <c r="E23" s="16">
        <v>0</v>
      </c>
      <c r="F23" s="18">
        <v>0</v>
      </c>
      <c r="G23" s="19">
        <f t="shared" si="1"/>
        <v>205229.42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/>
      <c r="BP23" s="1"/>
      <c r="BQ23" s="1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</row>
    <row r="24" spans="1:133" s="13" customFormat="1" ht="21" customHeight="1">
      <c r="A24" s="3">
        <v>20</v>
      </c>
      <c r="B24" s="15" t="s">
        <v>39</v>
      </c>
      <c r="C24" s="16" t="s">
        <v>31</v>
      </c>
      <c r="D24" s="17">
        <v>8259344.7000000002</v>
      </c>
      <c r="E24" s="16" t="s">
        <v>31</v>
      </c>
      <c r="F24" s="18">
        <v>0</v>
      </c>
      <c r="G24" s="19">
        <f t="shared" si="1"/>
        <v>8259344.7000000002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/>
      <c r="BP24" s="1"/>
      <c r="BQ24" s="1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</row>
    <row r="25" spans="1:133" s="8" customFormat="1" ht="21" customHeight="1">
      <c r="A25" s="3">
        <v>21</v>
      </c>
      <c r="B25" s="21" t="s">
        <v>40</v>
      </c>
      <c r="C25" s="16">
        <v>4</v>
      </c>
      <c r="D25" s="18">
        <v>29704.17</v>
      </c>
      <c r="E25" s="16">
        <v>4</v>
      </c>
      <c r="F25" s="18">
        <v>84524.52</v>
      </c>
      <c r="G25" s="19">
        <f t="shared" si="1"/>
        <v>114228.69</v>
      </c>
    </row>
    <row r="26" spans="1:133" s="8" customFormat="1" ht="21" customHeight="1">
      <c r="A26" s="3">
        <v>22</v>
      </c>
      <c r="B26" s="21" t="s">
        <v>23</v>
      </c>
      <c r="C26" s="16">
        <v>0</v>
      </c>
      <c r="D26" s="18">
        <v>0</v>
      </c>
      <c r="E26" s="16">
        <v>2</v>
      </c>
      <c r="F26" s="18">
        <v>4732787.8899999997</v>
      </c>
      <c r="G26" s="19">
        <f t="shared" si="1"/>
        <v>4732787.8899999997</v>
      </c>
    </row>
    <row r="27" spans="1:133" s="8" customFormat="1" ht="21" customHeight="1">
      <c r="A27" s="3">
        <v>23</v>
      </c>
      <c r="B27" s="21" t="s">
        <v>24</v>
      </c>
      <c r="C27" s="16">
        <v>0</v>
      </c>
      <c r="D27" s="18">
        <v>0</v>
      </c>
      <c r="E27" s="16">
        <v>4</v>
      </c>
      <c r="F27" s="18">
        <v>5609813.5099999998</v>
      </c>
      <c r="G27" s="19">
        <f t="shared" si="1"/>
        <v>5609813.5099999998</v>
      </c>
    </row>
    <row r="28" spans="1:133" s="8" customFormat="1" ht="21" customHeight="1">
      <c r="A28" s="3">
        <v>24</v>
      </c>
      <c r="B28" s="21" t="s">
        <v>25</v>
      </c>
      <c r="C28" s="16">
        <v>56</v>
      </c>
      <c r="D28" s="18">
        <v>130097.38</v>
      </c>
      <c r="E28" s="16">
        <v>0</v>
      </c>
      <c r="F28" s="18">
        <v>0</v>
      </c>
      <c r="G28" s="19">
        <f t="shared" si="1"/>
        <v>130097.38</v>
      </c>
    </row>
    <row r="29" spans="1:133" s="8" customFormat="1" ht="21" customHeight="1">
      <c r="A29" s="3">
        <v>25</v>
      </c>
      <c r="B29" s="21" t="s">
        <v>26</v>
      </c>
      <c r="C29" s="16">
        <v>0</v>
      </c>
      <c r="D29" s="18">
        <v>0</v>
      </c>
      <c r="E29" s="16">
        <v>1</v>
      </c>
      <c r="F29" s="18">
        <v>117987.15</v>
      </c>
      <c r="G29" s="19">
        <f t="shared" si="1"/>
        <v>117987.15</v>
      </c>
    </row>
    <row r="30" spans="1:133" s="8" customFormat="1" ht="21" customHeight="1">
      <c r="A30" s="3">
        <v>26</v>
      </c>
      <c r="B30" s="21" t="s">
        <v>27</v>
      </c>
      <c r="C30" s="16">
        <v>0</v>
      </c>
      <c r="D30" s="18">
        <v>0</v>
      </c>
      <c r="E30" s="16">
        <v>3</v>
      </c>
      <c r="F30" s="18">
        <f>1166692.33+93337.32+102540.47+48428.55</f>
        <v>1410998.6700000002</v>
      </c>
      <c r="G30" s="19">
        <f t="shared" si="1"/>
        <v>1410998.6700000002</v>
      </c>
    </row>
    <row r="31" spans="1:133" s="8" customFormat="1" ht="21" customHeight="1">
      <c r="A31" s="3">
        <v>27</v>
      </c>
      <c r="B31" s="21" t="s">
        <v>28</v>
      </c>
      <c r="C31" s="16">
        <v>9</v>
      </c>
      <c r="D31" s="18">
        <v>142044.24</v>
      </c>
      <c r="E31" s="16">
        <v>8</v>
      </c>
      <c r="F31" s="18">
        <v>305563.77</v>
      </c>
      <c r="G31" s="19">
        <f t="shared" si="1"/>
        <v>447608.01</v>
      </c>
    </row>
    <row r="32" spans="1:133" s="12" customFormat="1" ht="21" customHeight="1">
      <c r="A32" s="28" t="s">
        <v>29</v>
      </c>
      <c r="B32" s="28"/>
      <c r="C32" s="23">
        <f>SUM(C5:C31)</f>
        <v>11704</v>
      </c>
      <c r="D32" s="19">
        <f>SUM(D5:D31)</f>
        <v>37459722.440000013</v>
      </c>
      <c r="E32" s="23">
        <f>SUM(E5:E31)</f>
        <v>1127</v>
      </c>
      <c r="F32" s="19">
        <f>SUM(F5:F31)</f>
        <v>53325802.109999999</v>
      </c>
      <c r="G32" s="19">
        <f>SUM(G5:G31)</f>
        <v>90785524.550000012</v>
      </c>
    </row>
    <row r="33" spans="1:7" s="8" customFormat="1" ht="21" customHeight="1">
      <c r="A33" s="14">
        <v>28</v>
      </c>
      <c r="B33" s="21" t="s">
        <v>30</v>
      </c>
      <c r="C33" s="16" t="s">
        <v>31</v>
      </c>
      <c r="D33" s="18">
        <v>4032960.16</v>
      </c>
      <c r="E33" s="16" t="s">
        <v>31</v>
      </c>
      <c r="F33" s="17">
        <v>0</v>
      </c>
      <c r="G33" s="19">
        <f>+D33+F33</f>
        <v>4032960.16</v>
      </c>
    </row>
    <row r="34" spans="1:7" s="8" customFormat="1" ht="21" customHeight="1">
      <c r="A34" s="14">
        <v>29</v>
      </c>
      <c r="B34" s="15" t="s">
        <v>32</v>
      </c>
      <c r="C34" s="16" t="s">
        <v>31</v>
      </c>
      <c r="D34" s="18">
        <v>298372.08</v>
      </c>
      <c r="E34" s="16" t="s">
        <v>31</v>
      </c>
      <c r="F34" s="17">
        <v>0</v>
      </c>
      <c r="G34" s="19">
        <f>+D34+F34</f>
        <v>298372.08</v>
      </c>
    </row>
    <row r="35" spans="1:7" s="12" customFormat="1" ht="21" customHeight="1">
      <c r="A35" s="24" t="s">
        <v>33</v>
      </c>
      <c r="B35" s="24"/>
      <c r="C35" s="4" t="s">
        <v>31</v>
      </c>
      <c r="D35" s="2">
        <f>SUM(D33:D34)</f>
        <v>4331332.24</v>
      </c>
      <c r="E35" s="4" t="s">
        <v>31</v>
      </c>
      <c r="F35" s="2">
        <f>SUM(F33:F34)</f>
        <v>0</v>
      </c>
      <c r="G35" s="2">
        <f>SUM(G33:G34)</f>
        <v>4331332.24</v>
      </c>
    </row>
    <row r="36" spans="1:7" s="12" customFormat="1" ht="21" customHeight="1">
      <c r="A36" s="24" t="s">
        <v>41</v>
      </c>
      <c r="B36" s="24"/>
      <c r="C36" s="4">
        <f>C32</f>
        <v>11704</v>
      </c>
      <c r="D36" s="2">
        <f>D32+D35</f>
        <v>41791054.680000015</v>
      </c>
      <c r="E36" s="4">
        <f>E32</f>
        <v>1127</v>
      </c>
      <c r="F36" s="2">
        <f t="shared" ref="F36" si="2">F32+F35</f>
        <v>53325802.109999999</v>
      </c>
      <c r="G36" s="2">
        <f>G32+G35</f>
        <v>95116856.790000007</v>
      </c>
    </row>
    <row r="37" spans="1:7">
      <c r="D37" s="1"/>
    </row>
  </sheetData>
  <mergeCells count="7">
    <mergeCell ref="A35:B35"/>
    <mergeCell ref="A36:B36"/>
    <mergeCell ref="A1:G1"/>
    <mergeCell ref="A2:B2"/>
    <mergeCell ref="C2:D2"/>
    <mergeCell ref="E2:F2"/>
    <mergeCell ref="A32:B32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ignoredErrors>
    <ignoredError sqref="D36:E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List1</vt:lpstr>
      <vt:lpstr>List1!Print_Area</vt:lpstr>
      <vt:lpstr>List1!Print_Titles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Batelić Barbara</dc:creator>
  <cp:lastModifiedBy>slicardo</cp:lastModifiedBy>
  <cp:lastPrinted>2023-02-16T12:05:56Z</cp:lastPrinted>
  <dcterms:created xsi:type="dcterms:W3CDTF">2022-01-25T07:33:50Z</dcterms:created>
  <dcterms:modified xsi:type="dcterms:W3CDTF">2023-02-20T07:16:22Z</dcterms:modified>
</cp:coreProperties>
</file>