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arbara\"/>
    </mc:Choice>
  </mc:AlternateContent>
  <xr:revisionPtr revIDLastSave="0" documentId="13_ncr:1_{06A054F0-CFCE-4774-924A-3018D4304D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tvoreni podaci" sheetId="1" r:id="rId1"/>
  </sheets>
  <externalReferences>
    <externalReference r:id="rId2"/>
  </externalReferences>
  <definedNames>
    <definedName name="_xlnm.Print_Titles" localSheetId="0">'otvoreni podaci'!$2:$4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G38" i="1"/>
  <c r="G37" i="1"/>
  <c r="G36" i="1"/>
  <c r="G34" i="1"/>
  <c r="G33" i="1"/>
  <c r="G32" i="1"/>
  <c r="G31" i="1"/>
  <c r="G30" i="1"/>
  <c r="G29" i="1"/>
  <c r="G28" i="1"/>
  <c r="G27" i="1"/>
  <c r="G26" i="1"/>
  <c r="G23" i="1"/>
  <c r="G22" i="1"/>
  <c r="G21" i="1"/>
  <c r="G20" i="1"/>
  <c r="G18" i="1"/>
  <c r="G17" i="1"/>
  <c r="G15" i="1"/>
  <c r="G14" i="1"/>
  <c r="G13" i="1"/>
  <c r="G9" i="1"/>
  <c r="G8" i="1"/>
  <c r="G7" i="1"/>
  <c r="G6" i="1"/>
  <c r="G5" i="1"/>
  <c r="C39" i="1"/>
  <c r="D38" i="1"/>
  <c r="D35" i="1"/>
  <c r="E38" i="1"/>
  <c r="F38" i="1" l="1"/>
  <c r="F34" i="1" l="1"/>
  <c r="D34" i="1"/>
  <c r="F33" i="1"/>
  <c r="C38" i="1" l="1"/>
  <c r="C35" i="1"/>
  <c r="G25" i="1"/>
  <c r="G24" i="1"/>
  <c r="G19" i="1"/>
  <c r="G16" i="1"/>
  <c r="G12" i="1"/>
  <c r="G11" i="1"/>
  <c r="F10" i="1"/>
  <c r="F35" i="1" s="1"/>
  <c r="F39" i="1" s="1"/>
  <c r="E10" i="1"/>
  <c r="E35" i="1" l="1"/>
  <c r="E39" i="1" s="1"/>
  <c r="G10" i="1"/>
  <c r="G35" i="1" s="1"/>
  <c r="G39" i="1" s="1"/>
</calcChain>
</file>

<file path=xl/sharedStrings.xml><?xml version="1.0" encoding="utf-8"?>
<sst xmlns="http://schemas.openxmlformats.org/spreadsheetml/2006/main" count="50" uniqueCount="45">
  <si>
    <t>GRAD PULA - POLA STANJE POTRAŽIVANJA NA DAN 31.12.2021.</t>
  </si>
  <si>
    <t>FIZIČKE OSOBE
31.12.2021.</t>
  </si>
  <si>
    <t>PRAVNE OSOBE
31.12.2021.</t>
  </si>
  <si>
    <t>UKUPNO
31.12.2021.</t>
  </si>
  <si>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</si>
  <si>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</si>
  <si>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</si>
  <si>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</si>
  <si>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</si>
  <si>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</si>
  <si>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</si>
  <si>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</si>
  <si>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</si>
  <si>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</si>
  <si>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</si>
  <si>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</si>
  <si>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</si>
  <si>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</si>
  <si>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</si>
  <si>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</si>
  <si>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</si>
  <si>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</si>
  <si>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</si>
  <si>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</si>
  <si>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</si>
  <si>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</si>
  <si>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</si>
  <si>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</si>
  <si>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</si>
  <si>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 xml:space="preserve">Potraživanje za eksploataciju mineralnih sirovina 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</si>
  <si>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</si>
  <si>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</si>
  <si>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</si>
  <si>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</si>
  <si>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Naknada za zbrinjavanje otpada Kaštijun</t>
  </si>
  <si>
    <t>Stvarni troškovi gradnje-ugovor o financiranju</t>
  </si>
  <si>
    <t>Ostala potraživanja za usluge</t>
  </si>
  <si>
    <t>UKUPNO POTRAŽIVANJA KOJA NAPLAĆUJE GRAD PULA - POLA</t>
  </si>
  <si>
    <t>Porez na promet nekretnina</t>
  </si>
  <si>
    <t>-</t>
  </si>
  <si>
    <t>Kazne po prekršajnom nalogu-porezna uprava</t>
  </si>
  <si>
    <t>UKUPNO POTRAŽIVANJA KOJA NAPLAĆUJE POREZNA UPRAVA</t>
  </si>
  <si>
    <t>Potraživanja od iznajmljivanja bicikla</t>
  </si>
  <si>
    <t xml:space="preserve">Ostala nespomenuta potraživanja-povrati uplata </t>
  </si>
  <si>
    <t>UKUPNO GRAD PULA-POLA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</si>
</sst>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0" borderId="0" xfId="0" applyFont="1" applyFill="1"/>
    <xf numFmtId="4" fontId="0" fillId="0" borderId="0" xfId="0" applyNumberFormat="1" applyFill="1"/>
    <xf numFmtId="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3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10" fillId="0" borderId="0" xfId="0" applyNumberFormat="1" applyFont="1" applyFill="1"/>
    <xf numFmtId="4" fontId="8" fillId="0" borderId="0" xfId="0" applyNumberFormat="1" applyFont="1" applyFill="1"/>
    <xf numFmtId="4" fontId="7" fillId="0" borderId="0" xfId="0" applyNumberFormat="1" applyFont="1" applyFill="1"/>
    <xf numFmtId="4" fontId="9" fillId="0" borderId="0" xfId="0" applyNumberFormat="1" applyFont="1" applyFill="1"/>
    <xf numFmtId="4" fontId="0" fillId="0" borderId="0" xfId="0" applyNumberFormat="1" applyFont="1" applyFill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DO%20LISTE/2021/WEB%20OBJAVA/STANJE_POTRAZIVANJA_31.12_21_RADNI%20&#8211;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6.21 USPOREDBA"/>
      <sheetName val="ZA OBJAVU"/>
    </sheetNames>
    <sheetDataSet>
      <sheetData sheetId="0">
        <row r="10">
          <cell r="EL10">
            <v>0</v>
          </cell>
          <cell r="EM1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workbookViewId="0">
      <selection activeCell="E42" sqref="E42"/>
    </sheetView>
  </sheetViews>
  <sheetFormatPr defaultColWidth="9.109375" defaultRowHeight="14.4" x14ac:dyDescent="0.3"/>
  <cols>
    <col min="1" max="1" width="7" style="1" bestFit="1" customWidth="1"/>
    <col min="2" max="2" width="52.5546875" style="1" customWidth="1"/>
    <col min="3" max="3" width="12.6640625" style="1" customWidth="1"/>
    <col min="4" max="4" width="13.6640625" style="1" customWidth="1"/>
    <col min="5" max="5" width="12.6640625" style="1" customWidth="1"/>
    <col min="6" max="6" width="12.33203125" style="1" bestFit="1" customWidth="1"/>
    <col min="7" max="7" width="13.6640625" style="1" bestFit="1" customWidth="1"/>
    <col min="8" max="9" width="9.109375" style="3"/>
    <col min="10" max="10" width="12.6640625" style="1" bestFit="1" customWidth="1"/>
    <col min="11" max="16384" width="9.109375" style="1"/>
  </cols>
  <sheetData>
    <row r="1" spans="1:9" ht="36" customHeight="1" x14ac:dyDescent="0.3">
      <c r="A1" s="32" t="s">
        <v>0</v>
      </c>
      <c r="B1" s="32"/>
      <c r="C1" s="32"/>
      <c r="D1" s="32"/>
      <c r="E1" s="32"/>
      <c r="F1" s="32"/>
      <c r="G1" s="32"/>
    </row>
    <row r="2" spans="1:9" ht="42" customHeight="1" x14ac:dyDescent="0.3">
      <c r="A2" s="33"/>
      <c r="B2" s="33"/>
      <c r="C2" s="34" t="s">
        <v>1</v>
      </c>
      <c r="D2" s="34"/>
      <c r="E2" s="34" t="s">
        <v>2</v>
      </c>
      <c r="F2" s="34"/>
      <c r="G2" s="17" t="s">
        <v>3</v>
      </c>
    </row>
    <row r="3" spans="1:9" ht="22.5" customHeight="1" x14ac:dyDescent="0.3">
      <c r="A3" s="27"/>
      <c r="B3" s="27"/>
      <c r="C3" s="18">
        <v>1</v>
      </c>
      <c r="D3" s="18">
        <v>2</v>
      </c>
      <c r="E3" s="18">
        <v>3</v>
      </c>
      <c r="F3" s="18">
        <v>4</v>
      </c>
      <c r="G3" s="19" t="s">
        <v>4</v>
      </c>
    </row>
    <row r="4" spans="1:9" ht="27.6" x14ac:dyDescent="0.3">
      <c r="A4" s="9" t="s">
        <v>5</v>
      </c>
      <c r="B4" s="9" t="s">
        <v>6</v>
      </c>
      <c r="C4" s="10" t="s">
        <v>7</v>
      </c>
      <c r="D4" s="11" t="s">
        <v>8</v>
      </c>
      <c r="E4" s="10" t="s">
        <v>7</v>
      </c>
      <c r="F4" s="11" t="s">
        <v>8</v>
      </c>
      <c r="G4" s="11" t="s">
        <v>8</v>
      </c>
    </row>
    <row r="5" spans="1:9" ht="16.5" customHeight="1" x14ac:dyDescent="0.3">
      <c r="A5" s="27">
        <v>1</v>
      </c>
      <c r="B5" s="6" t="s">
        <v>9</v>
      </c>
      <c r="C5" s="26">
        <v>569</v>
      </c>
      <c r="D5" s="7">
        <v>3625659.4</v>
      </c>
      <c r="E5" s="26">
        <v>522</v>
      </c>
      <c r="F5" s="7">
        <v>33905560.469999999</v>
      </c>
      <c r="G5" s="4">
        <f>D5+F5</f>
        <v>37531219.869999997</v>
      </c>
    </row>
    <row r="6" spans="1:9" ht="16.5" customHeight="1" x14ac:dyDescent="0.3">
      <c r="A6" s="27">
        <v>2</v>
      </c>
      <c r="B6" s="6" t="s">
        <v>10</v>
      </c>
      <c r="C6" s="26">
        <v>10439</v>
      </c>
      <c r="D6" s="30">
        <v>5703984.4500000002</v>
      </c>
      <c r="E6" s="26">
        <v>156</v>
      </c>
      <c r="F6" s="7">
        <v>1421652.6500000001</v>
      </c>
      <c r="G6" s="4">
        <f>D6+F6</f>
        <v>7125637.1000000006</v>
      </c>
    </row>
    <row r="7" spans="1:9" ht="16.5" customHeight="1" x14ac:dyDescent="0.3">
      <c r="A7" s="27">
        <v>3</v>
      </c>
      <c r="B7" s="5" t="s">
        <v>11</v>
      </c>
      <c r="C7" s="28">
        <v>42</v>
      </c>
      <c r="D7" s="7">
        <v>474725.17999999993</v>
      </c>
      <c r="E7" s="26">
        <v>0</v>
      </c>
      <c r="F7" s="7">
        <v>0</v>
      </c>
      <c r="G7" s="4">
        <f>D7+F7</f>
        <v>474725.17999999993</v>
      </c>
    </row>
    <row r="8" spans="1:9" ht="16.5" customHeight="1" x14ac:dyDescent="0.3">
      <c r="A8" s="27">
        <v>4</v>
      </c>
      <c r="B8" s="5" t="s">
        <v>12</v>
      </c>
      <c r="C8" s="28">
        <v>67</v>
      </c>
      <c r="D8" s="7">
        <v>425909.56999999995</v>
      </c>
      <c r="E8" s="26">
        <v>46</v>
      </c>
      <c r="F8" s="7">
        <v>306006.52</v>
      </c>
      <c r="G8" s="4">
        <f>D8+F8</f>
        <v>731916.09</v>
      </c>
    </row>
    <row r="9" spans="1:9" ht="16.5" customHeight="1" x14ac:dyDescent="0.3">
      <c r="A9" s="27">
        <v>5</v>
      </c>
      <c r="B9" s="5" t="s">
        <v>13</v>
      </c>
      <c r="C9" s="26">
        <v>131</v>
      </c>
      <c r="D9" s="7">
        <v>9088847.6300000008</v>
      </c>
      <c r="E9" s="26">
        <v>154</v>
      </c>
      <c r="F9" s="7">
        <v>3354398.36</v>
      </c>
      <c r="G9" s="4">
        <f>D9+F9</f>
        <v>12443245.99</v>
      </c>
    </row>
    <row r="10" spans="1:9" s="12" customFormat="1" ht="16.5" customHeight="1" x14ac:dyDescent="0.3">
      <c r="A10" s="27">
        <v>6</v>
      </c>
      <c r="B10" s="5" t="s">
        <v>14</v>
      </c>
      <c r="C10" s="26">
        <v>1</v>
      </c>
      <c r="D10" s="7">
        <v>13.79</v>
      </c>
      <c r="E10" s="26">
        <f>'[1]30.6.21 USPOREDBA'!EL10</f>
        <v>0</v>
      </c>
      <c r="F10" s="7">
        <f>'[1]30.6.21 USPOREDBA'!EM10</f>
        <v>0</v>
      </c>
      <c r="G10" s="4">
        <f t="shared" ref="G10:G25" si="0">D10+F10</f>
        <v>13.79</v>
      </c>
      <c r="H10" s="23"/>
      <c r="I10" s="23"/>
    </row>
    <row r="11" spans="1:9" ht="16.5" customHeight="1" x14ac:dyDescent="0.3">
      <c r="A11" s="27">
        <v>7</v>
      </c>
      <c r="B11" s="6" t="s">
        <v>15</v>
      </c>
      <c r="C11" s="26">
        <v>193</v>
      </c>
      <c r="D11" s="7">
        <v>1188392.28</v>
      </c>
      <c r="E11" s="26">
        <v>0</v>
      </c>
      <c r="F11" s="7">
        <v>0</v>
      </c>
      <c r="G11" s="4">
        <f t="shared" si="0"/>
        <v>1188392.28</v>
      </c>
    </row>
    <row r="12" spans="1:9" ht="16.5" customHeight="1" x14ac:dyDescent="0.3">
      <c r="A12" s="27">
        <v>8</v>
      </c>
      <c r="B12" s="6" t="s">
        <v>16</v>
      </c>
      <c r="C12" s="26">
        <v>24</v>
      </c>
      <c r="D12" s="7">
        <v>2043154.19</v>
      </c>
      <c r="E12" s="26">
        <v>0</v>
      </c>
      <c r="F12" s="7">
        <v>0</v>
      </c>
      <c r="G12" s="4">
        <f t="shared" si="0"/>
        <v>2043154.19</v>
      </c>
    </row>
    <row r="13" spans="1:9" ht="16.5" customHeight="1" x14ac:dyDescent="0.3">
      <c r="A13" s="27">
        <v>9</v>
      </c>
      <c r="B13" s="6" t="s">
        <v>17</v>
      </c>
      <c r="C13" s="28">
        <v>92</v>
      </c>
      <c r="D13" s="7">
        <v>3982435.399999999</v>
      </c>
      <c r="E13" s="26">
        <v>12</v>
      </c>
      <c r="F13" s="7">
        <v>3790464.7500000005</v>
      </c>
      <c r="G13" s="4">
        <f>D13+F13</f>
        <v>7772900.1499999994</v>
      </c>
    </row>
    <row r="14" spans="1:9" ht="16.5" customHeight="1" x14ac:dyDescent="0.3">
      <c r="A14" s="27">
        <v>10</v>
      </c>
      <c r="B14" s="6" t="s">
        <v>18</v>
      </c>
      <c r="C14" s="26">
        <v>92</v>
      </c>
      <c r="D14" s="7">
        <v>195795.62</v>
      </c>
      <c r="E14" s="26">
        <v>74</v>
      </c>
      <c r="F14" s="7">
        <v>199240.61</v>
      </c>
      <c r="G14" s="4">
        <f>D14+F14</f>
        <v>395036.23</v>
      </c>
    </row>
    <row r="15" spans="1:9" ht="16.5" customHeight="1" x14ac:dyDescent="0.3">
      <c r="A15" s="27">
        <v>11</v>
      </c>
      <c r="B15" s="6" t="s">
        <v>19</v>
      </c>
      <c r="C15" s="26">
        <v>2</v>
      </c>
      <c r="D15" s="7">
        <v>23933.980000000003</v>
      </c>
      <c r="E15" s="28">
        <v>1</v>
      </c>
      <c r="F15" s="7">
        <v>565531</v>
      </c>
      <c r="G15" s="4">
        <f>D15+F15</f>
        <v>589464.98</v>
      </c>
    </row>
    <row r="16" spans="1:9" ht="16.5" customHeight="1" x14ac:dyDescent="0.3">
      <c r="A16" s="27">
        <v>12</v>
      </c>
      <c r="B16" s="6" t="s">
        <v>20</v>
      </c>
      <c r="C16" s="26">
        <v>8</v>
      </c>
      <c r="D16" s="7">
        <v>360796.4</v>
      </c>
      <c r="E16" s="26">
        <v>0</v>
      </c>
      <c r="F16" s="7">
        <v>0</v>
      </c>
      <c r="G16" s="4">
        <f t="shared" si="0"/>
        <v>360796.4</v>
      </c>
    </row>
    <row r="17" spans="1:9" ht="16.5" customHeight="1" x14ac:dyDescent="0.3">
      <c r="A17" s="27">
        <v>13</v>
      </c>
      <c r="B17" s="6" t="s">
        <v>21</v>
      </c>
      <c r="C17" s="26">
        <v>193</v>
      </c>
      <c r="D17" s="7">
        <v>349766.66000000003</v>
      </c>
      <c r="E17" s="26">
        <v>133</v>
      </c>
      <c r="F17" s="7">
        <v>206233.07</v>
      </c>
      <c r="G17" s="4">
        <f>D17+F17</f>
        <v>555999.73</v>
      </c>
    </row>
    <row r="18" spans="1:9" ht="16.5" customHeight="1" x14ac:dyDescent="0.3">
      <c r="A18" s="27">
        <v>14</v>
      </c>
      <c r="B18" s="6" t="s">
        <v>22</v>
      </c>
      <c r="C18" s="26">
        <v>82</v>
      </c>
      <c r="D18" s="7">
        <v>250130.68</v>
      </c>
      <c r="E18" s="26">
        <v>88</v>
      </c>
      <c r="F18" s="7">
        <v>156237.38999999998</v>
      </c>
      <c r="G18" s="4">
        <f>D18+F18</f>
        <v>406368.06999999995</v>
      </c>
    </row>
    <row r="19" spans="1:9" ht="16.5" customHeight="1" x14ac:dyDescent="0.3">
      <c r="A19" s="27">
        <v>15</v>
      </c>
      <c r="B19" s="6" t="s">
        <v>23</v>
      </c>
      <c r="C19" s="26">
        <v>73</v>
      </c>
      <c r="D19" s="7">
        <v>13516.539999999999</v>
      </c>
      <c r="E19" s="26">
        <v>0</v>
      </c>
      <c r="F19" s="7">
        <v>0</v>
      </c>
      <c r="G19" s="4">
        <f t="shared" si="0"/>
        <v>13516.539999999999</v>
      </c>
    </row>
    <row r="20" spans="1:9" ht="16.5" customHeight="1" x14ac:dyDescent="0.3">
      <c r="A20" s="27">
        <v>16</v>
      </c>
      <c r="B20" s="6" t="s">
        <v>24</v>
      </c>
      <c r="C20" s="26">
        <v>10</v>
      </c>
      <c r="D20" s="7">
        <v>94255.02</v>
      </c>
      <c r="E20" s="26">
        <v>8</v>
      </c>
      <c r="F20" s="7">
        <v>507661</v>
      </c>
      <c r="G20" s="4">
        <f>D20+F20</f>
        <v>601916.02</v>
      </c>
    </row>
    <row r="21" spans="1:9" ht="16.5" customHeight="1" x14ac:dyDescent="0.3">
      <c r="A21" s="27">
        <v>17</v>
      </c>
      <c r="B21" s="6" t="s">
        <v>25</v>
      </c>
      <c r="C21" s="26">
        <v>201</v>
      </c>
      <c r="D21" s="7">
        <v>1930295.4699999997</v>
      </c>
      <c r="E21" s="26">
        <v>0</v>
      </c>
      <c r="F21" s="7">
        <v>0</v>
      </c>
      <c r="G21" s="4">
        <f>D21+F21</f>
        <v>1930295.4699999997</v>
      </c>
    </row>
    <row r="22" spans="1:9" s="13" customFormat="1" ht="16.5" customHeight="1" x14ac:dyDescent="0.3">
      <c r="A22" s="27">
        <v>18</v>
      </c>
      <c r="B22" s="5" t="s">
        <v>26</v>
      </c>
      <c r="C22" s="26">
        <v>11</v>
      </c>
      <c r="D22" s="7">
        <v>46354.06</v>
      </c>
      <c r="E22" s="26">
        <v>0</v>
      </c>
      <c r="F22" s="7">
        <v>0</v>
      </c>
      <c r="G22" s="4">
        <f>D22+F22</f>
        <v>46354.06</v>
      </c>
      <c r="H22" s="22"/>
      <c r="I22" s="22"/>
    </row>
    <row r="23" spans="1:9" s="13" customFormat="1" ht="16.5" customHeight="1" x14ac:dyDescent="0.3">
      <c r="A23" s="27">
        <v>19</v>
      </c>
      <c r="B23" s="5" t="s">
        <v>27</v>
      </c>
      <c r="C23" s="26">
        <v>14</v>
      </c>
      <c r="D23" s="29">
        <v>203762.1</v>
      </c>
      <c r="E23" s="26">
        <v>0</v>
      </c>
      <c r="F23" s="7">
        <v>0</v>
      </c>
      <c r="G23" s="4">
        <f>D23+F23</f>
        <v>203762.1</v>
      </c>
      <c r="H23" s="22"/>
      <c r="I23" s="22"/>
    </row>
    <row r="24" spans="1:9" s="13" customFormat="1" ht="27" x14ac:dyDescent="0.3">
      <c r="A24" s="27">
        <v>20</v>
      </c>
      <c r="B24" s="5" t="s">
        <v>28</v>
      </c>
      <c r="C24" s="26" t="s">
        <v>39</v>
      </c>
      <c r="D24" s="29">
        <v>6690032.7000000002</v>
      </c>
      <c r="E24" s="26">
        <v>0</v>
      </c>
      <c r="F24" s="7">
        <v>0</v>
      </c>
      <c r="G24" s="4">
        <f t="shared" si="0"/>
        <v>6690032.7000000002</v>
      </c>
      <c r="H24" s="22"/>
      <c r="I24" s="22"/>
    </row>
    <row r="25" spans="1:9" s="13" customFormat="1" ht="16.5" customHeight="1" x14ac:dyDescent="0.3">
      <c r="A25" s="27">
        <v>21</v>
      </c>
      <c r="B25" s="6" t="s">
        <v>29</v>
      </c>
      <c r="C25" s="26">
        <v>0</v>
      </c>
      <c r="D25" s="7">
        <v>0</v>
      </c>
      <c r="E25" s="26">
        <v>1</v>
      </c>
      <c r="F25" s="7">
        <v>8160</v>
      </c>
      <c r="G25" s="4">
        <f t="shared" si="0"/>
        <v>8160</v>
      </c>
      <c r="H25" s="22"/>
      <c r="I25" s="22"/>
    </row>
    <row r="26" spans="1:9" s="13" customFormat="1" ht="16.5" customHeight="1" x14ac:dyDescent="0.3">
      <c r="A26" s="27">
        <v>22</v>
      </c>
      <c r="B26" s="6" t="s">
        <v>43</v>
      </c>
      <c r="C26" s="26">
        <v>3</v>
      </c>
      <c r="D26" s="7">
        <v>19223.310000000001</v>
      </c>
      <c r="E26" s="26">
        <v>8</v>
      </c>
      <c r="F26" s="7">
        <v>39205.910000000003</v>
      </c>
      <c r="G26" s="4">
        <f t="shared" ref="G26:G34" si="1">D26+F26</f>
        <v>58429.22</v>
      </c>
      <c r="H26" s="22"/>
      <c r="I26" s="22"/>
    </row>
    <row r="27" spans="1:9" s="13" customFormat="1" ht="16.5" customHeight="1" x14ac:dyDescent="0.3">
      <c r="A27" s="27">
        <v>23</v>
      </c>
      <c r="B27" s="6" t="s">
        <v>30</v>
      </c>
      <c r="C27" s="26">
        <v>0</v>
      </c>
      <c r="D27" s="7">
        <v>0</v>
      </c>
      <c r="E27" s="26">
        <v>2</v>
      </c>
      <c r="F27" s="7">
        <v>4732787.8899999997</v>
      </c>
      <c r="G27" s="4">
        <f t="shared" si="1"/>
        <v>4732787.8899999997</v>
      </c>
      <c r="H27" s="22"/>
      <c r="I27" s="22"/>
    </row>
    <row r="28" spans="1:9" s="13" customFormat="1" ht="16.5" customHeight="1" x14ac:dyDescent="0.3">
      <c r="A28" s="27">
        <v>24</v>
      </c>
      <c r="B28" s="6" t="s">
        <v>31</v>
      </c>
      <c r="C28" s="26">
        <v>0</v>
      </c>
      <c r="D28" s="7">
        <v>0</v>
      </c>
      <c r="E28" s="26">
        <v>4</v>
      </c>
      <c r="F28" s="7">
        <v>5609813.5099999998</v>
      </c>
      <c r="G28" s="4">
        <f t="shared" si="1"/>
        <v>5609813.5099999998</v>
      </c>
      <c r="H28" s="22"/>
      <c r="I28" s="22"/>
    </row>
    <row r="29" spans="1:9" s="13" customFormat="1" ht="16.5" customHeight="1" x14ac:dyDescent="0.3">
      <c r="A29" s="27">
        <v>25</v>
      </c>
      <c r="B29" s="6" t="s">
        <v>42</v>
      </c>
      <c r="C29" s="26">
        <v>0</v>
      </c>
      <c r="D29" s="7">
        <v>0</v>
      </c>
      <c r="E29" s="26">
        <v>1</v>
      </c>
      <c r="F29" s="7">
        <v>21968</v>
      </c>
      <c r="G29" s="4">
        <f t="shared" si="1"/>
        <v>21968</v>
      </c>
      <c r="H29" s="22"/>
      <c r="I29" s="22"/>
    </row>
    <row r="30" spans="1:9" s="13" customFormat="1" ht="16.5" customHeight="1" x14ac:dyDescent="0.3">
      <c r="A30" s="27">
        <v>26</v>
      </c>
      <c r="B30" s="6" t="s">
        <v>32</v>
      </c>
      <c r="C30" s="26">
        <v>55</v>
      </c>
      <c r="D30" s="7">
        <v>135802.04999999999</v>
      </c>
      <c r="E30" s="26">
        <v>1</v>
      </c>
      <c r="F30" s="7">
        <v>58925</v>
      </c>
      <c r="G30" s="4">
        <f t="shared" si="1"/>
        <v>194727.05</v>
      </c>
      <c r="H30" s="22"/>
      <c r="I30" s="22"/>
    </row>
    <row r="31" spans="1:9" s="13" customFormat="1" ht="16.5" customHeight="1" x14ac:dyDescent="0.3">
      <c r="A31" s="27">
        <v>27</v>
      </c>
      <c r="B31" s="6" t="s">
        <v>33</v>
      </c>
      <c r="C31" s="26">
        <v>0</v>
      </c>
      <c r="D31" s="7">
        <v>0</v>
      </c>
      <c r="E31" s="26">
        <v>1</v>
      </c>
      <c r="F31" s="7">
        <v>158997.98000000001</v>
      </c>
      <c r="G31" s="4">
        <f t="shared" si="1"/>
        <v>158997.98000000001</v>
      </c>
      <c r="H31" s="22"/>
      <c r="I31" s="22"/>
    </row>
    <row r="32" spans="1:9" s="13" customFormat="1" ht="16.5" customHeight="1" x14ac:dyDescent="0.3">
      <c r="A32" s="27">
        <v>28</v>
      </c>
      <c r="B32" s="6" t="s">
        <v>34</v>
      </c>
      <c r="C32" s="26">
        <v>0</v>
      </c>
      <c r="D32" s="7">
        <v>0</v>
      </c>
      <c r="E32" s="26">
        <v>1</v>
      </c>
      <c r="F32" s="7">
        <v>69374.52</v>
      </c>
      <c r="G32" s="4">
        <f t="shared" si="1"/>
        <v>69374.52</v>
      </c>
      <c r="H32" s="22"/>
      <c r="I32" s="22"/>
    </row>
    <row r="33" spans="1:10" s="13" customFormat="1" ht="16.5" customHeight="1" x14ac:dyDescent="0.3">
      <c r="A33" s="27">
        <v>29</v>
      </c>
      <c r="B33" s="6" t="s">
        <v>35</v>
      </c>
      <c r="C33" s="26">
        <v>0</v>
      </c>
      <c r="D33" s="7">
        <v>0</v>
      </c>
      <c r="E33" s="26">
        <v>3</v>
      </c>
      <c r="F33" s="7">
        <f>1166692.33+93337.32+102540.47+48428.55</f>
        <v>1410998.6700000002</v>
      </c>
      <c r="G33" s="4">
        <f t="shared" si="1"/>
        <v>1410998.6700000002</v>
      </c>
      <c r="H33" s="22"/>
      <c r="I33" s="22"/>
    </row>
    <row r="34" spans="1:10" s="13" customFormat="1" ht="16.5" customHeight="1" x14ac:dyDescent="0.3">
      <c r="A34" s="27">
        <v>30</v>
      </c>
      <c r="B34" s="6" t="s">
        <v>36</v>
      </c>
      <c r="C34" s="26">
        <v>2</v>
      </c>
      <c r="D34" s="7">
        <f>1309.55+115742.07</f>
        <v>117051.62000000001</v>
      </c>
      <c r="E34" s="26">
        <v>4</v>
      </c>
      <c r="F34" s="7">
        <f>85387.47+40232.39+9383.51+9402.66+348</f>
        <v>144754.03</v>
      </c>
      <c r="G34" s="4">
        <f t="shared" si="1"/>
        <v>261805.65000000002</v>
      </c>
      <c r="H34" s="22"/>
      <c r="I34" s="22"/>
    </row>
    <row r="35" spans="1:10" s="20" customFormat="1" ht="16.5" customHeight="1" x14ac:dyDescent="0.3">
      <c r="A35" s="31" t="s">
        <v>37</v>
      </c>
      <c r="B35" s="31"/>
      <c r="C35" s="8">
        <f>SUM(C5:C34)</f>
        <v>12304</v>
      </c>
      <c r="D35" s="4">
        <f>SUM(D5:D34)</f>
        <v>36963838.099999994</v>
      </c>
      <c r="E35" s="8">
        <f>SUM(E5:E34)</f>
        <v>1220</v>
      </c>
      <c r="F35" s="4">
        <f>SUM(F5:F34)</f>
        <v>56667971.329999998</v>
      </c>
      <c r="G35" s="4">
        <f>SUM(G5:G34)</f>
        <v>93631809.430000022</v>
      </c>
      <c r="H35" s="24"/>
      <c r="I35" s="24"/>
      <c r="J35" s="24"/>
    </row>
    <row r="36" spans="1:10" s="13" customFormat="1" ht="16.5" customHeight="1" x14ac:dyDescent="0.3">
      <c r="A36" s="27">
        <v>31</v>
      </c>
      <c r="B36" s="6" t="s">
        <v>38</v>
      </c>
      <c r="C36" s="26" t="s">
        <v>39</v>
      </c>
      <c r="D36" s="7">
        <v>3872850.98</v>
      </c>
      <c r="E36" s="26">
        <v>0</v>
      </c>
      <c r="F36" s="29">
        <v>0</v>
      </c>
      <c r="G36" s="4">
        <f>+D36+F36</f>
        <v>3872850.98</v>
      </c>
      <c r="H36" s="22"/>
      <c r="I36" s="22"/>
    </row>
    <row r="37" spans="1:10" s="13" customFormat="1" ht="16.5" customHeight="1" x14ac:dyDescent="0.3">
      <c r="A37" s="27">
        <v>32</v>
      </c>
      <c r="B37" s="5" t="s">
        <v>40</v>
      </c>
      <c r="C37" s="26" t="s">
        <v>39</v>
      </c>
      <c r="D37" s="7">
        <v>222666.21</v>
      </c>
      <c r="E37" s="26">
        <v>0</v>
      </c>
      <c r="F37" s="29">
        <v>0</v>
      </c>
      <c r="G37" s="4">
        <f>+D37+F37</f>
        <v>222666.21</v>
      </c>
      <c r="H37" s="22"/>
      <c r="I37" s="22"/>
    </row>
    <row r="38" spans="1:10" s="20" customFormat="1" ht="16.5" customHeight="1" x14ac:dyDescent="0.3">
      <c r="A38" s="31" t="s">
        <v>41</v>
      </c>
      <c r="B38" s="31"/>
      <c r="C38" s="8">
        <f t="shared" ref="C38:E38" si="2">SUM(C36:C37)</f>
        <v>0</v>
      </c>
      <c r="D38" s="4">
        <f>SUM(D36:D37)</f>
        <v>4095517.19</v>
      </c>
      <c r="E38" s="8">
        <f t="shared" si="2"/>
        <v>0</v>
      </c>
      <c r="F38" s="4">
        <f>SUM(F36:F37)</f>
        <v>0</v>
      </c>
      <c r="G38" s="4">
        <f>SUM(G36:G37)</f>
        <v>4095517.19</v>
      </c>
      <c r="H38" s="24"/>
      <c r="I38" s="24"/>
    </row>
    <row r="39" spans="1:10" s="2" customFormat="1" ht="16.5" customHeight="1" x14ac:dyDescent="0.3">
      <c r="A39" s="31" t="s">
        <v>44</v>
      </c>
      <c r="B39" s="31"/>
      <c r="C39" s="8">
        <f>C35+C38</f>
        <v>12304</v>
      </c>
      <c r="D39" s="4">
        <f>D35+D38</f>
        <v>41059355.289999992</v>
      </c>
      <c r="E39" s="8">
        <f>E35+E38</f>
        <v>1220</v>
      </c>
      <c r="F39" s="4">
        <f>F35+F38</f>
        <v>56667971.329999998</v>
      </c>
      <c r="G39" s="4">
        <f>G35+G38</f>
        <v>97727326.62000002</v>
      </c>
      <c r="H39" s="25"/>
      <c r="I39" s="25"/>
    </row>
    <row r="40" spans="1:10" ht="27.75" customHeight="1" x14ac:dyDescent="0.3">
      <c r="C40" s="14"/>
      <c r="D40" s="15"/>
      <c r="E40" s="14"/>
      <c r="F40" s="15"/>
      <c r="G40" s="3"/>
    </row>
    <row r="41" spans="1:10" x14ac:dyDescent="0.3">
      <c r="D41" s="3"/>
      <c r="F41" s="3"/>
      <c r="G41" s="3"/>
    </row>
    <row r="42" spans="1:10" x14ac:dyDescent="0.3">
      <c r="D42" s="3"/>
      <c r="E42" s="3"/>
      <c r="F42" s="3"/>
      <c r="G42" s="3"/>
    </row>
    <row r="43" spans="1:10" x14ac:dyDescent="0.3">
      <c r="G43" s="3"/>
    </row>
    <row r="44" spans="1:10" ht="17.399999999999999" x14ac:dyDescent="0.3">
      <c r="D44" s="22"/>
      <c r="E44" s="3"/>
      <c r="G44" s="16"/>
    </row>
    <row r="45" spans="1:10" ht="17.399999999999999" x14ac:dyDescent="0.3">
      <c r="D45" s="22"/>
      <c r="E45" s="3"/>
      <c r="G45" s="16"/>
    </row>
    <row r="46" spans="1:10" x14ac:dyDescent="0.3">
      <c r="D46" s="22"/>
      <c r="E46" s="3"/>
    </row>
    <row r="47" spans="1:10" x14ac:dyDescent="0.3">
      <c r="D47" s="22"/>
      <c r="E47" s="3"/>
    </row>
    <row r="48" spans="1:10" x14ac:dyDescent="0.3">
      <c r="D48" s="22"/>
      <c r="E48" s="3"/>
    </row>
    <row r="49" spans="4:5" x14ac:dyDescent="0.3">
      <c r="D49" s="22"/>
      <c r="E49" s="3"/>
    </row>
    <row r="50" spans="4:5" x14ac:dyDescent="0.3">
      <c r="D50" s="22"/>
      <c r="E50" s="21"/>
    </row>
    <row r="51" spans="4:5" x14ac:dyDescent="0.3">
      <c r="D51" s="22"/>
      <c r="E51" s="3"/>
    </row>
    <row r="52" spans="4:5" x14ac:dyDescent="0.3">
      <c r="D52" s="22"/>
      <c r="E52" s="3"/>
    </row>
    <row r="53" spans="4:5" x14ac:dyDescent="0.3">
      <c r="D53" s="22"/>
      <c r="E53" s="3"/>
    </row>
    <row r="54" spans="4:5" x14ac:dyDescent="0.3">
      <c r="D54" s="22"/>
      <c r="E54" s="3"/>
    </row>
    <row r="55" spans="4:5" x14ac:dyDescent="0.3">
      <c r="D55" s="22"/>
      <c r="E55" s="21"/>
    </row>
    <row r="56" spans="4:5" x14ac:dyDescent="0.3">
      <c r="D56" s="3"/>
      <c r="E56" s="21"/>
    </row>
    <row r="58" spans="4:5" x14ac:dyDescent="0.3">
      <c r="D58" s="3"/>
    </row>
    <row r="59" spans="4:5" x14ac:dyDescent="0.3">
      <c r="D59" s="3"/>
    </row>
  </sheetData>
  <mergeCells count="7">
    <mergeCell ref="A39:B39"/>
    <mergeCell ref="A1:G1"/>
    <mergeCell ref="A2:B2"/>
    <mergeCell ref="C2:D2"/>
    <mergeCell ref="E2:F2"/>
    <mergeCell ref="A35:B35"/>
    <mergeCell ref="A38:B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otvoreni podaci</vt:lpstr>
      <vt:lpstr>'otvoreni podaci'!Ispis_naslova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Batelić Barbara</dc:creator>
  <cp:lastModifiedBy>Batelić Barbara</cp:lastModifiedBy>
  <cp:lastPrinted>2022-02-10T09:55:43Z</cp:lastPrinted>
  <dcterms:created xsi:type="dcterms:W3CDTF">2022-01-25T07:33:50Z</dcterms:created>
  <dcterms:modified xsi:type="dcterms:W3CDTF">2022-02-11T07:32:32Z</dcterms:modified>
</cp:coreProperties>
</file>